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/>
  <xr:revisionPtr revIDLastSave="0" documentId="13_ncr:1_{04A7B5FD-F2E7-4252-A532-C31B5D3AEB07}" xr6:coauthVersionLast="47" xr6:coauthVersionMax="47" xr10:uidLastSave="{00000000-0000-0000-0000-000000000000}"/>
  <bookViews>
    <workbookView xWindow="17745" yWindow="420" windowWidth="24780" windowHeight="20415" tabRatio="818" xr2:uid="{00000000-000D-0000-FFFF-FFFF00000000}"/>
  </bookViews>
  <sheets>
    <sheet name="工事費内訳書" sheetId="59" r:id="rId1"/>
  </sheets>
  <definedNames>
    <definedName name="_xlnm.Print_Area" localSheetId="0">工事費内訳書!$A$1:$G$80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工事費内訳書!$G$80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工事費内訳書!$I$80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59" l="1"/>
  <c r="G73" i="59"/>
  <c r="G72" i="59"/>
  <c r="G71" i="59" s="1"/>
  <c r="G70" i="59" s="1"/>
  <c r="G68" i="59"/>
  <c r="G67" i="59" s="1"/>
  <c r="G66" i="59" s="1"/>
  <c r="G65" i="59" s="1"/>
  <c r="G63" i="59" s="1"/>
  <c r="G62" i="59" s="1"/>
  <c r="G57" i="59"/>
  <c r="G52" i="59"/>
  <c r="G51" i="59" s="1"/>
  <c r="G50" i="59" s="1"/>
  <c r="G35" i="59"/>
  <c r="G29" i="59"/>
  <c r="G15" i="59"/>
  <c r="G14" i="59" s="1"/>
  <c r="G13" i="59" s="1"/>
  <c r="G12" i="59" l="1"/>
  <c r="G11" i="59" s="1"/>
  <c r="G10" i="59"/>
  <c r="G79" i="59" s="1"/>
  <c r="G80" i="59" s="1"/>
</calcChain>
</file>

<file path=xl/sharedStrings.xml><?xml version="1.0" encoding="utf-8"?>
<sst xmlns="http://schemas.openxmlformats.org/spreadsheetml/2006/main" count="155" uniqueCount="85">
  <si>
    <t>住　　　　所</t>
  </si>
  <si>
    <t>商号又は名称</t>
  </si>
  <si>
    <t>代 表 者 名</t>
  </si>
  <si>
    <t>工事費内訳書</t>
  </si>
  <si>
    <t>工 事 名</t>
  </si>
  <si>
    <t>Ｒ８吉林　復旧治山（Ｒ７補正）　吉野川市楠根地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</si>
  <si>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</si>
  <si>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</si>
  <si>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</si>
  <si>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</si>
  <si>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</si>
  <si>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</si>
  <si>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</si>
  <si>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</si>
  <si>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</si>
  <si>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</si>
  <si>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谷止工
_x000D_</t>
  </si>
  <si>
    <t>m3</t>
  </si>
  <si>
    <t>型枠工（治山ダム工）
_x000D_</t>
  </si>
  <si>
    <t>㎡</t>
  </si>
  <si>
    <t>角材式残存型枠工
_x000D_</t>
  </si>
  <si>
    <t>円形型枠（紙製）
_x000D_内径300mm 厚5.3mm 長4000mm</t>
  </si>
  <si>
    <t>本</t>
  </si>
  <si>
    <t>掛㎡</t>
  </si>
  <si>
    <t>キャットウォーク
_x000D_</t>
  </si>
  <si>
    <t>ｍ</t>
  </si>
  <si>
    <t>水平打継目鉄筋
_x000D_φ22、L=2.403m</t>
  </si>
  <si>
    <t>個</t>
  </si>
  <si>
    <t>ネームプレート（ｱﾙﾐﾆｳﾑ軽合金鋳造製）
_x000D_A型(横40cm×縦30cm×1cm)　堤名板用</t>
  </si>
  <si>
    <t>枚</t>
  </si>
  <si>
    <t>土工
_x000D_</t>
  </si>
  <si>
    <t>掘削
_x000D_礫質土</t>
  </si>
  <si>
    <t>掘削
_x000D_軟岩1B</t>
  </si>
  <si>
    <t>支障木伐採工
_x000D_</t>
  </si>
  <si>
    <t>雑木　伐採費
_x000D_胸高直径　12cm</t>
  </si>
  <si>
    <t>雑木　伐採費
_x000D_胸高直径　13cm</t>
  </si>
  <si>
    <t>雑木　伐採費
_x000D_胸高直径　14cm</t>
  </si>
  <si>
    <t>雑木　伐採費
_x000D_胸高直径　15cm</t>
  </si>
  <si>
    <t>雑木　伐採費
_x000D_胸高直径　16cm</t>
  </si>
  <si>
    <t>雑木　伐採費
_x000D_胸高直径　17cm</t>
  </si>
  <si>
    <t>雑木　伐採費
_x000D_胸高直径　19cm</t>
  </si>
  <si>
    <t>雑木　伐採費
_x000D_胸高直径　20cm</t>
  </si>
  <si>
    <t>雑木　伐採費
_x000D_胸高直径　22cm</t>
  </si>
  <si>
    <t>雑木　伐採費
_x000D_胸高直径　23cm</t>
  </si>
  <si>
    <t>雑木　伐採費
_x000D_胸高直径　25cm</t>
  </si>
  <si>
    <t>雑木　伐採費
_x000D_胸高直径　30cm</t>
  </si>
  <si>
    <t>建設廃材
_x000D_根株</t>
  </si>
  <si>
    <t>ton</t>
  </si>
  <si>
    <t>ダンプトラック運搬（根株）
_x000D_</t>
  </si>
  <si>
    <t>仮設工
_x000D_</t>
  </si>
  <si>
    <t>土のう締切工
_x000D_現地採取</t>
  </si>
  <si>
    <t>袋</t>
  </si>
  <si>
    <t>索道
_x000D_</t>
  </si>
  <si>
    <t>基</t>
  </si>
  <si>
    <t>間接工事費
_x000D_</t>
  </si>
  <si>
    <t>共通仮設費
_x000D_</t>
  </si>
  <si>
    <t>共通仮設費（率計上）
_x000D_</t>
  </si>
  <si>
    <t>運搬費
_x000D_</t>
  </si>
  <si>
    <t>台</t>
  </si>
  <si>
    <t>安全費
_x000D_</t>
  </si>
  <si>
    <t>雨量計設置
_x000D_</t>
  </si>
  <si>
    <t>雨量計観測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</si>
  <si>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</si>
  <si>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</si>
  <si>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</si>
  <si>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</si>
  <si>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</si>
  <si>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</si>
  <si>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 xml:space="preserve">型枠工（間詰）
</t>
    <phoneticPr fontId="7"/>
  </si>
  <si>
    <t xml:space="preserve">型枠工（放水路）
</t>
    <phoneticPr fontId="7"/>
  </si>
  <si>
    <t xml:space="preserve">裏石積工
</t>
    <phoneticPr fontId="7"/>
  </si>
  <si>
    <t>足場設置・撤去
単管傾斜足場</t>
    <phoneticPr fontId="7"/>
  </si>
  <si>
    <t>コンクリート工（本堤）
BB18-8-40 W/C≦60%</t>
    <phoneticPr fontId="7"/>
  </si>
  <si>
    <t>コンクリート工（間詰）
BB18-8-40 W/C≦60%</t>
    <phoneticPr fontId="7"/>
  </si>
  <si>
    <t xml:space="preserve">昇降ステップ
</t>
    <phoneticPr fontId="7"/>
  </si>
  <si>
    <t>土砂掘削面整形
礫質土</t>
    <phoneticPr fontId="7"/>
  </si>
  <si>
    <t xml:space="preserve">岩盤清掃
</t>
    <phoneticPr fontId="7"/>
  </si>
  <si>
    <t xml:space="preserve">大型ブレーカ転石破砕
</t>
    <phoneticPr fontId="7"/>
  </si>
  <si>
    <t>廻排水管設置・撤去
φ200</t>
    <phoneticPr fontId="7"/>
  </si>
  <si>
    <t>大型土のう工
製作・設置</t>
    <phoneticPr fontId="7"/>
  </si>
  <si>
    <t>大型土のう工
撤去</t>
    <phoneticPr fontId="7"/>
  </si>
  <si>
    <t xml:space="preserve">ケーブルクレーン仮設・撤去（元柱10ｍ）
</t>
    <phoneticPr fontId="7"/>
  </si>
  <si>
    <t xml:space="preserve">ウインチベース架設・撤去
</t>
    <phoneticPr fontId="7"/>
  </si>
  <si>
    <t xml:space="preserve">アンカー架設・撤去
</t>
    <phoneticPr fontId="7"/>
  </si>
  <si>
    <t>土工機械解体・組立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</si>
</sst>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82"/>
  <sheetViews>
    <sheetView showGridLines="0" tabSelected="1" topLeftCell="A19" zoomScaleNormal="100" zoomScaleSheetLayoutView="100" workbookViewId="0">
      <selection activeCell="F27" sqref="F27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+G11+G62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+G13+G50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16</v>
      </c>
      <c r="D14" s="33"/>
      <c r="E14" s="9" t="s">
        <v>13</v>
      </c>
      <c r="F14" s="10">
        <v>1</v>
      </c>
      <c r="G14" s="11">
        <f>+G15+G29+G35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+G16+G17+G18+G19+G20+G21+G22+G23+G24+G25+G26+G27+G28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72</v>
      </c>
      <c r="E16" s="9" t="s">
        <v>17</v>
      </c>
      <c r="F16" s="10">
        <v>227.9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18</v>
      </c>
      <c r="E17" s="9" t="s">
        <v>19</v>
      </c>
      <c r="F17" s="10">
        <v>124.2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20</v>
      </c>
      <c r="E18" s="9" t="s">
        <v>19</v>
      </c>
      <c r="F18" s="10">
        <v>79.400000000000006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73</v>
      </c>
      <c r="E19" s="9" t="s">
        <v>17</v>
      </c>
      <c r="F19" s="10">
        <v>12.4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68</v>
      </c>
      <c r="E20" s="9" t="s">
        <v>19</v>
      </c>
      <c r="F20" s="10">
        <v>30.6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69</v>
      </c>
      <c r="E21" s="9" t="s">
        <v>19</v>
      </c>
      <c r="F21" s="10">
        <v>3.4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70</v>
      </c>
      <c r="E22" s="9" t="s">
        <v>19</v>
      </c>
      <c r="F22" s="10">
        <v>18.399999999999999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21</v>
      </c>
      <c r="E23" s="9" t="s">
        <v>22</v>
      </c>
      <c r="F23" s="10">
        <v>3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71</v>
      </c>
      <c r="E24" s="9" t="s">
        <v>23</v>
      </c>
      <c r="F24" s="10">
        <v>71.8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24</v>
      </c>
      <c r="E25" s="9" t="s">
        <v>25</v>
      </c>
      <c r="F25" s="10">
        <v>55.7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26</v>
      </c>
      <c r="E26" s="9" t="s">
        <v>22</v>
      </c>
      <c r="F26" s="10">
        <v>172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74</v>
      </c>
      <c r="E27" s="9" t="s">
        <v>27</v>
      </c>
      <c r="F27" s="10">
        <v>22</v>
      </c>
      <c r="G27" s="17"/>
      <c r="H27" s="12"/>
      <c r="I27" s="13">
        <v>18</v>
      </c>
      <c r="J27" s="13">
        <v>4</v>
      </c>
    </row>
    <row r="28" spans="1:10" ht="63" customHeight="1" x14ac:dyDescent="0.15">
      <c r="A28" s="14"/>
      <c r="B28" s="15"/>
      <c r="C28" s="15"/>
      <c r="D28" s="16" t="s">
        <v>28</v>
      </c>
      <c r="E28" s="9" t="s">
        <v>29</v>
      </c>
      <c r="F28" s="10">
        <v>1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30</v>
      </c>
      <c r="E29" s="9" t="s">
        <v>13</v>
      </c>
      <c r="F29" s="10">
        <v>1</v>
      </c>
      <c r="G29" s="11">
        <f>+G30+G31+G32+G33+G34</f>
        <v>0</v>
      </c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31</v>
      </c>
      <c r="E30" s="9" t="s">
        <v>17</v>
      </c>
      <c r="F30" s="10">
        <v>124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32</v>
      </c>
      <c r="E31" s="9" t="s">
        <v>17</v>
      </c>
      <c r="F31" s="10">
        <v>154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75</v>
      </c>
      <c r="E32" s="9" t="s">
        <v>19</v>
      </c>
      <c r="F32" s="10">
        <v>7.7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76</v>
      </c>
      <c r="E33" s="9" t="s">
        <v>19</v>
      </c>
      <c r="F33" s="10">
        <v>69.7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77</v>
      </c>
      <c r="E34" s="9" t="s">
        <v>17</v>
      </c>
      <c r="F34" s="10">
        <v>17.100000000000001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33</v>
      </c>
      <c r="E35" s="9" t="s">
        <v>13</v>
      </c>
      <c r="F35" s="10">
        <v>1</v>
      </c>
      <c r="G35" s="11">
        <f>+G36+G37+G38+G39+G40+G41+G42+G43+G44+G45+G46+G47+G48+G49</f>
        <v>0</v>
      </c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34</v>
      </c>
      <c r="E36" s="9" t="s">
        <v>22</v>
      </c>
      <c r="F36" s="10">
        <v>2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35</v>
      </c>
      <c r="E37" s="9" t="s">
        <v>22</v>
      </c>
      <c r="F37" s="10">
        <v>2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36</v>
      </c>
      <c r="E38" s="9" t="s">
        <v>22</v>
      </c>
      <c r="F38" s="10">
        <v>1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37</v>
      </c>
      <c r="E39" s="9" t="s">
        <v>22</v>
      </c>
      <c r="F39" s="10">
        <v>1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38</v>
      </c>
      <c r="E40" s="9" t="s">
        <v>22</v>
      </c>
      <c r="F40" s="10">
        <v>3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39</v>
      </c>
      <c r="E41" s="9" t="s">
        <v>22</v>
      </c>
      <c r="F41" s="10">
        <v>1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40</v>
      </c>
      <c r="E42" s="9" t="s">
        <v>22</v>
      </c>
      <c r="F42" s="10">
        <v>1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41</v>
      </c>
      <c r="E43" s="9" t="s">
        <v>22</v>
      </c>
      <c r="F43" s="10">
        <v>1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42</v>
      </c>
      <c r="E44" s="9" t="s">
        <v>22</v>
      </c>
      <c r="F44" s="10">
        <v>1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43</v>
      </c>
      <c r="E45" s="9" t="s">
        <v>22</v>
      </c>
      <c r="F45" s="10">
        <v>1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44</v>
      </c>
      <c r="E46" s="9" t="s">
        <v>22</v>
      </c>
      <c r="F46" s="10">
        <v>1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45</v>
      </c>
      <c r="E47" s="9" t="s">
        <v>22</v>
      </c>
      <c r="F47" s="10">
        <v>2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46</v>
      </c>
      <c r="E48" s="9" t="s">
        <v>47</v>
      </c>
      <c r="F48" s="10">
        <v>2.5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48</v>
      </c>
      <c r="E49" s="9" t="s">
        <v>17</v>
      </c>
      <c r="F49" s="10">
        <v>3.5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32" t="s">
        <v>49</v>
      </c>
      <c r="C50" s="32"/>
      <c r="D50" s="33"/>
      <c r="E50" s="9" t="s">
        <v>13</v>
      </c>
      <c r="F50" s="10">
        <v>1</v>
      </c>
      <c r="G50" s="11">
        <f>+G51</f>
        <v>0</v>
      </c>
      <c r="H50" s="12"/>
      <c r="I50" s="13">
        <v>41</v>
      </c>
      <c r="J50" s="13">
        <v>2</v>
      </c>
    </row>
    <row r="51" spans="1:10" ht="42" customHeight="1" x14ac:dyDescent="0.15">
      <c r="A51" s="14"/>
      <c r="B51" s="15"/>
      <c r="C51" s="32" t="s">
        <v>49</v>
      </c>
      <c r="D51" s="33"/>
      <c r="E51" s="9" t="s">
        <v>13</v>
      </c>
      <c r="F51" s="10">
        <v>1</v>
      </c>
      <c r="G51" s="11">
        <f>+G52+G57</f>
        <v>0</v>
      </c>
      <c r="H51" s="12"/>
      <c r="I51" s="13">
        <v>42</v>
      </c>
      <c r="J51" s="13">
        <v>3</v>
      </c>
    </row>
    <row r="52" spans="1:10" ht="42" customHeight="1" x14ac:dyDescent="0.15">
      <c r="A52" s="14"/>
      <c r="B52" s="15"/>
      <c r="C52" s="15"/>
      <c r="D52" s="16" t="s">
        <v>49</v>
      </c>
      <c r="E52" s="9" t="s">
        <v>13</v>
      </c>
      <c r="F52" s="10">
        <v>1</v>
      </c>
      <c r="G52" s="11">
        <f>+G53+G54+G55+G56</f>
        <v>0</v>
      </c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78</v>
      </c>
      <c r="E53" s="9" t="s">
        <v>25</v>
      </c>
      <c r="F53" s="10">
        <v>40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50</v>
      </c>
      <c r="E54" s="9" t="s">
        <v>19</v>
      </c>
      <c r="F54" s="10">
        <v>1.7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79</v>
      </c>
      <c r="E55" s="9" t="s">
        <v>51</v>
      </c>
      <c r="F55" s="10">
        <v>10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80</v>
      </c>
      <c r="E56" s="9" t="s">
        <v>51</v>
      </c>
      <c r="F56" s="10">
        <v>10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16" t="s">
        <v>52</v>
      </c>
      <c r="E57" s="9" t="s">
        <v>13</v>
      </c>
      <c r="F57" s="10">
        <v>1</v>
      </c>
      <c r="G57" s="11">
        <f>+G58+G59+G60+G61</f>
        <v>0</v>
      </c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81</v>
      </c>
      <c r="E58" s="9" t="s">
        <v>53</v>
      </c>
      <c r="F58" s="10">
        <v>1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82</v>
      </c>
      <c r="E59" s="9" t="s">
        <v>53</v>
      </c>
      <c r="F59" s="10">
        <v>1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83</v>
      </c>
      <c r="E60" s="9" t="s">
        <v>53</v>
      </c>
      <c r="F60" s="10">
        <v>1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83</v>
      </c>
      <c r="E61" s="9" t="s">
        <v>53</v>
      </c>
      <c r="F61" s="10">
        <v>1</v>
      </c>
      <c r="G61" s="17"/>
      <c r="H61" s="12"/>
      <c r="I61" s="13">
        <v>52</v>
      </c>
      <c r="J61" s="13">
        <v>4</v>
      </c>
    </row>
    <row r="62" spans="1:10" ht="42" customHeight="1" x14ac:dyDescent="0.15">
      <c r="A62" s="31" t="s">
        <v>54</v>
      </c>
      <c r="B62" s="32"/>
      <c r="C62" s="32"/>
      <c r="D62" s="33"/>
      <c r="E62" s="9" t="s">
        <v>13</v>
      </c>
      <c r="F62" s="10">
        <v>1</v>
      </c>
      <c r="G62" s="11">
        <f>+G63+G76</f>
        <v>0</v>
      </c>
      <c r="H62" s="12"/>
      <c r="I62" s="13">
        <v>53</v>
      </c>
      <c r="J62" s="13"/>
    </row>
    <row r="63" spans="1:10" ht="42" customHeight="1" x14ac:dyDescent="0.15">
      <c r="A63" s="31" t="s">
        <v>55</v>
      </c>
      <c r="B63" s="32"/>
      <c r="C63" s="32"/>
      <c r="D63" s="33"/>
      <c r="E63" s="9" t="s">
        <v>13</v>
      </c>
      <c r="F63" s="10">
        <v>1</v>
      </c>
      <c r="G63" s="11">
        <f>+G64+G65+G70</f>
        <v>0</v>
      </c>
      <c r="H63" s="12"/>
      <c r="I63" s="13">
        <v>54</v>
      </c>
      <c r="J63" s="13">
        <v>200</v>
      </c>
    </row>
    <row r="64" spans="1:10" ht="42" customHeight="1" x14ac:dyDescent="0.15">
      <c r="A64" s="31" t="s">
        <v>56</v>
      </c>
      <c r="B64" s="32"/>
      <c r="C64" s="32"/>
      <c r="D64" s="33"/>
      <c r="E64" s="9" t="s">
        <v>13</v>
      </c>
      <c r="F64" s="10">
        <v>1</v>
      </c>
      <c r="G64" s="17"/>
      <c r="H64" s="12"/>
      <c r="I64" s="13">
        <v>55</v>
      </c>
      <c r="J64" s="13"/>
    </row>
    <row r="65" spans="1:10" ht="42" customHeight="1" x14ac:dyDescent="0.15">
      <c r="A65" s="31" t="s">
        <v>57</v>
      </c>
      <c r="B65" s="32"/>
      <c r="C65" s="32"/>
      <c r="D65" s="33"/>
      <c r="E65" s="9" t="s">
        <v>13</v>
      </c>
      <c r="F65" s="10">
        <v>1</v>
      </c>
      <c r="G65" s="11">
        <f>+G66</f>
        <v>0</v>
      </c>
      <c r="H65" s="12"/>
      <c r="I65" s="13">
        <v>56</v>
      </c>
      <c r="J65" s="13">
        <v>1</v>
      </c>
    </row>
    <row r="66" spans="1:10" ht="42" customHeight="1" x14ac:dyDescent="0.15">
      <c r="A66" s="14"/>
      <c r="B66" s="32" t="s">
        <v>57</v>
      </c>
      <c r="C66" s="32"/>
      <c r="D66" s="33"/>
      <c r="E66" s="9" t="s">
        <v>13</v>
      </c>
      <c r="F66" s="10">
        <v>1</v>
      </c>
      <c r="G66" s="11">
        <f>+G67</f>
        <v>0</v>
      </c>
      <c r="H66" s="12"/>
      <c r="I66" s="13">
        <v>57</v>
      </c>
      <c r="J66" s="13">
        <v>2</v>
      </c>
    </row>
    <row r="67" spans="1:10" ht="42" customHeight="1" x14ac:dyDescent="0.15">
      <c r="A67" s="14"/>
      <c r="B67" s="15"/>
      <c r="C67" s="32" t="s">
        <v>57</v>
      </c>
      <c r="D67" s="33"/>
      <c r="E67" s="9" t="s">
        <v>13</v>
      </c>
      <c r="F67" s="10">
        <v>1</v>
      </c>
      <c r="G67" s="11">
        <f>+G68</f>
        <v>0</v>
      </c>
      <c r="H67" s="12"/>
      <c r="I67" s="13">
        <v>58</v>
      </c>
      <c r="J67" s="13">
        <v>3</v>
      </c>
    </row>
    <row r="68" spans="1:10" ht="42" customHeight="1" x14ac:dyDescent="0.15">
      <c r="A68" s="14"/>
      <c r="B68" s="15"/>
      <c r="C68" s="15"/>
      <c r="D68" s="16" t="s">
        <v>57</v>
      </c>
      <c r="E68" s="9" t="s">
        <v>13</v>
      </c>
      <c r="F68" s="10">
        <v>1</v>
      </c>
      <c r="G68" s="11">
        <f>+G69</f>
        <v>0</v>
      </c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84</v>
      </c>
      <c r="E69" s="9" t="s">
        <v>58</v>
      </c>
      <c r="F69" s="10">
        <v>2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31" t="s">
        <v>59</v>
      </c>
      <c r="B70" s="32"/>
      <c r="C70" s="32"/>
      <c r="D70" s="33"/>
      <c r="E70" s="9" t="s">
        <v>13</v>
      </c>
      <c r="F70" s="10">
        <v>1</v>
      </c>
      <c r="G70" s="11">
        <f>+G71</f>
        <v>0</v>
      </c>
      <c r="H70" s="12"/>
      <c r="I70" s="13">
        <v>61</v>
      </c>
      <c r="J70" s="13">
        <v>1</v>
      </c>
    </row>
    <row r="71" spans="1:10" ht="42" customHeight="1" x14ac:dyDescent="0.15">
      <c r="A71" s="14"/>
      <c r="B71" s="32" t="s">
        <v>59</v>
      </c>
      <c r="C71" s="32"/>
      <c r="D71" s="33"/>
      <c r="E71" s="9" t="s">
        <v>13</v>
      </c>
      <c r="F71" s="10">
        <v>1</v>
      </c>
      <c r="G71" s="11">
        <f>+G72</f>
        <v>0</v>
      </c>
      <c r="H71" s="12"/>
      <c r="I71" s="13">
        <v>62</v>
      </c>
      <c r="J71" s="13">
        <v>2</v>
      </c>
    </row>
    <row r="72" spans="1:10" ht="42" customHeight="1" x14ac:dyDescent="0.15">
      <c r="A72" s="14"/>
      <c r="B72" s="15"/>
      <c r="C72" s="32" t="s">
        <v>59</v>
      </c>
      <c r="D72" s="33"/>
      <c r="E72" s="9" t="s">
        <v>13</v>
      </c>
      <c r="F72" s="10">
        <v>1</v>
      </c>
      <c r="G72" s="11">
        <f>+G73</f>
        <v>0</v>
      </c>
      <c r="H72" s="12"/>
      <c r="I72" s="13">
        <v>63</v>
      </c>
      <c r="J72" s="13">
        <v>3</v>
      </c>
    </row>
    <row r="73" spans="1:10" ht="42" customHeight="1" x14ac:dyDescent="0.15">
      <c r="A73" s="14"/>
      <c r="B73" s="15"/>
      <c r="C73" s="15"/>
      <c r="D73" s="16" t="s">
        <v>59</v>
      </c>
      <c r="E73" s="9" t="s">
        <v>13</v>
      </c>
      <c r="F73" s="10">
        <v>1</v>
      </c>
      <c r="G73" s="11">
        <f>+G74+G75</f>
        <v>0</v>
      </c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60</v>
      </c>
      <c r="E74" s="9" t="s">
        <v>53</v>
      </c>
      <c r="F74" s="10">
        <v>1</v>
      </c>
      <c r="G74" s="17"/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16" t="s">
        <v>61</v>
      </c>
      <c r="E75" s="9" t="s">
        <v>13</v>
      </c>
      <c r="F75" s="10">
        <v>1</v>
      </c>
      <c r="G75" s="17"/>
      <c r="H75" s="12"/>
      <c r="I75" s="13">
        <v>66</v>
      </c>
      <c r="J75" s="13">
        <v>4</v>
      </c>
    </row>
    <row r="76" spans="1:10" ht="42" customHeight="1" x14ac:dyDescent="0.15">
      <c r="A76" s="31" t="s">
        <v>62</v>
      </c>
      <c r="B76" s="32"/>
      <c r="C76" s="32"/>
      <c r="D76" s="33"/>
      <c r="E76" s="9" t="s">
        <v>13</v>
      </c>
      <c r="F76" s="10">
        <v>1</v>
      </c>
      <c r="G76" s="11">
        <f>+G77</f>
        <v>0</v>
      </c>
      <c r="H76" s="12"/>
      <c r="I76" s="13">
        <v>67</v>
      </c>
      <c r="J76" s="13">
        <v>210</v>
      </c>
    </row>
    <row r="77" spans="1:10" ht="42" customHeight="1" x14ac:dyDescent="0.15">
      <c r="A77" s="31" t="s">
        <v>63</v>
      </c>
      <c r="B77" s="32"/>
      <c r="C77" s="32"/>
      <c r="D77" s="33"/>
      <c r="E77" s="9" t="s">
        <v>13</v>
      </c>
      <c r="F77" s="10">
        <v>1</v>
      </c>
      <c r="G77" s="17"/>
      <c r="H77" s="12"/>
      <c r="I77" s="13">
        <v>68</v>
      </c>
      <c r="J77" s="13"/>
    </row>
    <row r="78" spans="1:10" ht="42" customHeight="1" x14ac:dyDescent="0.15">
      <c r="A78" s="31" t="s">
        <v>64</v>
      </c>
      <c r="B78" s="32"/>
      <c r="C78" s="32"/>
      <c r="D78" s="33"/>
      <c r="E78" s="9" t="s">
        <v>13</v>
      </c>
      <c r="F78" s="10">
        <v>1</v>
      </c>
      <c r="G78" s="17"/>
      <c r="H78" s="12"/>
      <c r="I78" s="13">
        <v>69</v>
      </c>
      <c r="J78" s="13">
        <v>220</v>
      </c>
    </row>
    <row r="79" spans="1:10" ht="42" customHeight="1" x14ac:dyDescent="0.15">
      <c r="A79" s="31" t="s">
        <v>65</v>
      </c>
      <c r="B79" s="32"/>
      <c r="C79" s="32"/>
      <c r="D79" s="33"/>
      <c r="E79" s="9" t="s">
        <v>13</v>
      </c>
      <c r="F79" s="10">
        <v>1</v>
      </c>
      <c r="G79" s="11">
        <f>+G10+G78</f>
        <v>0</v>
      </c>
      <c r="H79" s="12"/>
      <c r="I79" s="13">
        <v>70</v>
      </c>
      <c r="J79" s="13">
        <v>30</v>
      </c>
    </row>
    <row r="80" spans="1:10" ht="42" customHeight="1" x14ac:dyDescent="0.15">
      <c r="A80" s="22" t="s">
        <v>66</v>
      </c>
      <c r="B80" s="23"/>
      <c r="C80" s="23"/>
      <c r="D80" s="24"/>
      <c r="E80" s="18" t="s">
        <v>67</v>
      </c>
      <c r="F80" s="19" t="s">
        <v>67</v>
      </c>
      <c r="G80" s="20">
        <f>G79</f>
        <v>0</v>
      </c>
      <c r="I80" s="21">
        <v>71</v>
      </c>
      <c r="J80" s="21">
        <v>90</v>
      </c>
    </row>
    <row r="81" ht="42" customHeight="1" x14ac:dyDescent="0.15"/>
    <row r="82" ht="42" customHeight="1" x14ac:dyDescent="0.15"/>
  </sheetData>
  <sheetProtection algorithmName="SHA-512" hashValue="gyJ/mpghseCSB3sHl8GRryFp3wWYCqFZ5FxGyWMSt6IJQCUJ+UJtyVqRbZHaQO3MGVD7wz/PrqLBAprfK+9nrw==" saltValue="FyjNcJo2Y3SERgmlj12IAQ==" spinCount="100000" sheet="1" objects="1" scenarios="1"/>
  <mergeCells count="27">
    <mergeCell ref="A79:D79"/>
    <mergeCell ref="B71:D71"/>
    <mergeCell ref="C72:D72"/>
    <mergeCell ref="A76:D76"/>
    <mergeCell ref="A77:D77"/>
    <mergeCell ref="A78:D78"/>
    <mergeCell ref="A64:D64"/>
    <mergeCell ref="A65:D65"/>
    <mergeCell ref="B66:D66"/>
    <mergeCell ref="C67:D67"/>
    <mergeCell ref="A70:D70"/>
    <mergeCell ref="A80:D8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50:D50"/>
    <mergeCell ref="C51:D51"/>
    <mergeCell ref="A62:D62"/>
    <mergeCell ref="A63:D6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2026-01-27T02:53:17Z</dcterms:created>
  <dcterms:modified xsi:type="dcterms:W3CDTF">2026-01-27T06:47:11Z</dcterms:modified>
</cp:coreProperties>
</file>